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dman962\Sync\_Listings\Diane King Mycoskie - Hemphill TX + OK\Listing 401186 - Hemphill Co TX - Texas Royalty Brokers - PUBLIC\Hemphill TX\"/>
    </mc:Choice>
  </mc:AlternateContent>
  <xr:revisionPtr revIDLastSave="0" documentId="13_ncr:1_{AB7314F0-46D7-4AC1-B7DD-9D0645AC8755}" xr6:coauthVersionLast="47" xr6:coauthVersionMax="47" xr10:uidLastSave="{00000000-0000-0000-0000-000000000000}"/>
  <bookViews>
    <workbookView xWindow="6105" yWindow="1275" windowWidth="19515" windowHeight="17820" xr2:uid="{CAC83DE2-5524-4719-91F6-4173B2E721A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38" i="1" l="1"/>
  <c r="C132" i="1"/>
  <c r="C130" i="1" s="1"/>
  <c r="C125" i="1"/>
  <c r="C123" i="1" s="1"/>
  <c r="C118" i="1"/>
  <c r="C116" i="1" s="1"/>
  <c r="C111" i="1"/>
  <c r="C109" i="1" s="1"/>
  <c r="C104" i="1"/>
  <c r="C102" i="1" s="1"/>
  <c r="C97" i="1"/>
  <c r="C95" i="1" s="1"/>
  <c r="C83" i="1"/>
  <c r="C81" i="1" s="1"/>
  <c r="C76" i="1"/>
  <c r="C74" i="1" s="1"/>
  <c r="C62" i="1"/>
  <c r="C60" i="1" s="1"/>
  <c r="C34" i="1"/>
  <c r="C32" i="1" s="1"/>
  <c r="C20" i="1"/>
  <c r="C18" i="1" s="1"/>
  <c r="C41" i="1"/>
  <c r="C39" i="1" s="1"/>
  <c r="C90" i="1"/>
  <c r="C88" i="1" s="1"/>
  <c r="C6" i="1"/>
  <c r="C4" i="1" s="1"/>
  <c r="C55" i="1"/>
  <c r="C53" i="1" s="1"/>
  <c r="C69" i="1"/>
  <c r="C67" i="1" s="1"/>
  <c r="C48" i="1"/>
  <c r="C46" i="1" s="1"/>
  <c r="C27" i="1"/>
  <c r="C25" i="1" s="1"/>
  <c r="C13" i="1"/>
  <c r="C11" i="1" s="1"/>
</calcChain>
</file>

<file path=xl/sharedStrings.xml><?xml version="1.0" encoding="utf-8"?>
<sst xmlns="http://schemas.openxmlformats.org/spreadsheetml/2006/main" count="136" uniqueCount="43">
  <si>
    <t>Unit Acreage</t>
  </si>
  <si>
    <t>Lease Royalty Rate</t>
  </si>
  <si>
    <t>NDI</t>
  </si>
  <si>
    <t>Net Acres</t>
  </si>
  <si>
    <r>
      <t xml:space="preserve">**Note:  All information contained in our calculations are </t>
    </r>
    <r>
      <rPr>
        <b/>
        <sz val="12"/>
        <color theme="1"/>
        <rFont val="Calibri"/>
        <family val="2"/>
        <scheme val="minor"/>
      </rPr>
      <t>estimated.</t>
    </r>
    <r>
      <rPr>
        <sz val="11"/>
        <color theme="1"/>
        <rFont val="Calibri"/>
        <family val="2"/>
        <scheme val="minor"/>
      </rPr>
      <t xml:space="preserve">  Only title</t>
    </r>
  </si>
  <si>
    <t>can confirm the exact ownership.</t>
  </si>
  <si>
    <t>Net Acre Estimate</t>
  </si>
  <si>
    <t>Billy Jarvis A Unit</t>
  </si>
  <si>
    <t>L. B. Owens Unit #1</t>
  </si>
  <si>
    <t>Jarvis 217 1H</t>
  </si>
  <si>
    <t>Garver Unit 1</t>
  </si>
  <si>
    <t>Etheredge A 46SL5H</t>
  </si>
  <si>
    <t>Verified NDI &amp; Unit in DI</t>
  </si>
  <si>
    <t>Jarvis 213 1H</t>
  </si>
  <si>
    <t>Jarvis</t>
  </si>
  <si>
    <t>Overlap with Jarvis 217</t>
  </si>
  <si>
    <t>Overlap with Jarvis</t>
  </si>
  <si>
    <t>Verified NDI and Unit in DI</t>
  </si>
  <si>
    <t>B. Jarvis and Sons 4215</t>
  </si>
  <si>
    <t>B. Jarvis and Sons 2151H &amp; 2152H</t>
  </si>
  <si>
    <t>Overlap with 2151H &amp; 2152H</t>
  </si>
  <si>
    <t>Overlap with Billy Jarvis A</t>
  </si>
  <si>
    <t>Overlap with 4215</t>
  </si>
  <si>
    <t>Overlap with LB Owens</t>
  </si>
  <si>
    <t>Billie Jarvis 220</t>
  </si>
  <si>
    <t>Upside potential!</t>
  </si>
  <si>
    <t>Flowers -B-</t>
  </si>
  <si>
    <t>Flowers -C-</t>
  </si>
  <si>
    <t>We are estimating 160 acres very conservatively the permit shows 640</t>
  </si>
  <si>
    <t>Flowers (8, 10, 11, 12)</t>
  </si>
  <si>
    <t>Flowers 224-13</t>
  </si>
  <si>
    <t xml:space="preserve">In this same unit there is a Flowers 224-1 where the seller is not an owner, but there is an individual with an identical interest. We cannot explain this.  </t>
  </si>
  <si>
    <t>Francis</t>
  </si>
  <si>
    <t xml:space="preserve">We are not adding any additional acreage to account for the allocation wells which overlap this acreage. </t>
  </si>
  <si>
    <t>Counted</t>
  </si>
  <si>
    <t>Possible the seller has less NRA in shallow rights than the deep rights from 2151 and 2152</t>
  </si>
  <si>
    <t xml:space="preserve">It is possible some of this acreage is not overlap, but to be conservative we are not including it in the calculation. </t>
  </si>
  <si>
    <t>Coffee 12</t>
  </si>
  <si>
    <t>Hardin 77</t>
  </si>
  <si>
    <t>Atkinson</t>
  </si>
  <si>
    <t>Beals</t>
  </si>
  <si>
    <t xml:space="preserve">Roger Mills Oklahoma Ownership </t>
  </si>
  <si>
    <t>Not Counted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</si>
</sst>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00"/>
  </numFmts>
  <fonts count="3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2" fontId="0" fillId="0" borderId="0" xfId="0" applyNumberFormat="1"/>
    <xf numFmtId="164" fontId="0" fillId="0" borderId="0" xfId="0" applyNumberFormat="1"/>
    <xf numFmtId="2" fontId="1" fillId="0" borderId="0" xfId="0" applyNumberFormat="1" applyFont="1"/>
    <xf numFmtId="0" fontId="1" fillId="0" borderId="0" xfId="0" applyFont="1"/>
    <xf numFmtId="0" fontId="2" fillId="0" borderId="0" xfId="0" applyFont="1"/>
    <xf numFmtId="2" fontId="0" fillId="2" borderId="0" xfId="0" applyNumberFormat="1" applyFill="1"/>
    <xf numFmtId="0" fontId="0" fillId="2" borderId="0" xfId="0" applyFill="1"/>
    <xf numFmtId="0" fontId="2" fillId="2" borderId="0" xfId="0" applyFont="1" applyFill="1"/>
    <xf numFmtId="2" fontId="2" fillId="2" borderId="0" xfId="0" applyNumberFormat="1" applyFont="1" applyFill="1"/>
    <xf numFmtId="0" fontId="2" fillId="3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wrapText="1"/>
    </xf>
    <xf numFmtId="0" fontId="0" fillId="3" borderId="0" xfId="0" applyFill="1" applyAlignment="1">
      <alignment horizontal="left" vertical="top" wrapText="1"/>
    </xf>
    <xf numFmtId="0" fontId="0" fillId="3" borderId="1" xfId="0" applyFill="1" applyBorder="1" applyAlignment="1">
      <alignment horizontal="center" vertical="top" wrapText="1"/>
    </xf>
    <xf numFmtId="0" fontId="0" fillId="3" borderId="2" xfId="0" applyFill="1" applyBorder="1" applyAlignment="1">
      <alignment horizontal="center" vertical="top" wrapText="1"/>
    </xf>
    <xf numFmtId="0" fontId="0" fillId="3" borderId="3" xfId="0" applyFill="1" applyBorder="1" applyAlignment="1">
      <alignment horizontal="center" vertical="top" wrapText="1"/>
    </xf>
    <xf numFmtId="0" fontId="0" fillId="3" borderId="4" xfId="0" applyFill="1" applyBorder="1" applyAlignment="1">
      <alignment horizontal="center" vertical="top" wrapText="1"/>
    </xf>
    <xf numFmtId="0" fontId="0" fillId="3" borderId="5" xfId="0" applyFill="1" applyBorder="1" applyAlignment="1">
      <alignment horizontal="center" vertical="top" wrapText="1"/>
    </xf>
    <xf numFmtId="0" fontId="0" fillId="3" borderId="6" xfId="0" applyFill="1" applyBorder="1" applyAlignment="1">
      <alignment horizontal="center" vertical="top" wrapText="1"/>
    </xf>
    <xf numFmtId="0" fontId="0" fillId="0" borderId="0" xfId="0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5131C-622A-4E24-9A56-F373C1F352E3}">
  <dimension ref="A4:F142"/>
  <sheetViews>
    <sheetView tabSelected="1" topLeftCell="A49" zoomScale="115" zoomScaleNormal="115" workbookViewId="0">
      <selection activeCell="C123" sqref="C123"/>
    </sheetView>
  </sheetViews>
  <sheetFormatPr defaultColWidth="8.85546875" defaultRowHeight="15" x14ac:dyDescent="0.25"/>
  <cols>
    <col min="2" max="2" width="20.140625" customWidth="1"/>
    <col min="3" max="3" width="11.140625" customWidth="1"/>
    <col min="4" max="4" width="31.42578125" customWidth="1"/>
    <col min="5" max="5" width="18.42578125" customWidth="1"/>
    <col min="6" max="6" width="10.140625" customWidth="1"/>
  </cols>
  <sheetData>
    <row r="4" spans="1:4" x14ac:dyDescent="0.25">
      <c r="A4" t="s">
        <v>34</v>
      </c>
      <c r="B4" t="s">
        <v>6</v>
      </c>
      <c r="C4" s="6">
        <f>C5*C6</f>
        <v>96</v>
      </c>
      <c r="D4" s="7" t="s">
        <v>11</v>
      </c>
    </row>
    <row r="5" spans="1:4" x14ac:dyDescent="0.25">
      <c r="B5" t="s">
        <v>0</v>
      </c>
      <c r="C5">
        <v>640</v>
      </c>
      <c r="D5" t="s">
        <v>12</v>
      </c>
    </row>
    <row r="6" spans="1:4" x14ac:dyDescent="0.25">
      <c r="C6">
        <f>C8/C7</f>
        <v>0.15</v>
      </c>
      <c r="D6" s="12" t="s">
        <v>25</v>
      </c>
    </row>
    <row r="7" spans="1:4" x14ac:dyDescent="0.25">
      <c r="B7" t="s">
        <v>1</v>
      </c>
      <c r="C7">
        <v>0.125</v>
      </c>
    </row>
    <row r="8" spans="1:4" x14ac:dyDescent="0.25">
      <c r="B8" t="s">
        <v>2</v>
      </c>
      <c r="C8">
        <v>1.8749999999999999E-2</v>
      </c>
    </row>
    <row r="11" spans="1:4" x14ac:dyDescent="0.25">
      <c r="A11" t="s">
        <v>34</v>
      </c>
      <c r="B11" t="s">
        <v>6</v>
      </c>
      <c r="C11" s="6">
        <f>C12*C13</f>
        <v>19.998720000000002</v>
      </c>
      <c r="D11" s="7" t="s">
        <v>19</v>
      </c>
    </row>
    <row r="12" spans="1:4" x14ac:dyDescent="0.25">
      <c r="B12" t="s">
        <v>0</v>
      </c>
      <c r="C12">
        <v>640</v>
      </c>
      <c r="D12" t="s">
        <v>12</v>
      </c>
    </row>
    <row r="13" spans="1:4" x14ac:dyDescent="0.25">
      <c r="C13">
        <f>C15/C14</f>
        <v>3.1248000000000001E-2</v>
      </c>
      <c r="D13" s="11" t="s">
        <v>22</v>
      </c>
    </row>
    <row r="14" spans="1:4" x14ac:dyDescent="0.25">
      <c r="B14" t="s">
        <v>1</v>
      </c>
      <c r="C14">
        <v>0.125</v>
      </c>
    </row>
    <row r="15" spans="1:4" x14ac:dyDescent="0.25">
      <c r="B15" t="s">
        <v>2</v>
      </c>
      <c r="C15">
        <v>3.9060000000000002E-3</v>
      </c>
    </row>
    <row r="18" spans="1:4" x14ac:dyDescent="0.25">
      <c r="B18" t="s">
        <v>6</v>
      </c>
      <c r="C18" s="6">
        <f>C19*C20</f>
        <v>15.0016</v>
      </c>
      <c r="D18" s="7" t="s">
        <v>18</v>
      </c>
    </row>
    <row r="19" spans="1:4" x14ac:dyDescent="0.25">
      <c r="B19" t="s">
        <v>0</v>
      </c>
      <c r="C19">
        <v>640</v>
      </c>
      <c r="D19" t="s">
        <v>12</v>
      </c>
    </row>
    <row r="20" spans="1:4" x14ac:dyDescent="0.25">
      <c r="C20">
        <f>C22/C21</f>
        <v>2.3439999999999999E-2</v>
      </c>
      <c r="D20" s="11" t="s">
        <v>20</v>
      </c>
    </row>
    <row r="21" spans="1:4" x14ac:dyDescent="0.25">
      <c r="B21" t="s">
        <v>1</v>
      </c>
      <c r="C21">
        <v>0.125</v>
      </c>
      <c r="D21" t="s">
        <v>35</v>
      </c>
    </row>
    <row r="22" spans="1:4" x14ac:dyDescent="0.25">
      <c r="B22" t="s">
        <v>2</v>
      </c>
      <c r="C22">
        <v>2.9299999999999999E-3</v>
      </c>
    </row>
    <row r="23" spans="1:4" x14ac:dyDescent="0.25">
      <c r="C23" s="2"/>
    </row>
    <row r="24" spans="1:4" x14ac:dyDescent="0.25">
      <c r="C24" s="2"/>
    </row>
    <row r="25" spans="1:4" x14ac:dyDescent="0.25">
      <c r="A25" t="s">
        <v>34</v>
      </c>
      <c r="B25" t="s">
        <v>6</v>
      </c>
      <c r="C25" s="6">
        <f>C26*C27</f>
        <v>21.503311199999999</v>
      </c>
      <c r="D25" s="7" t="s">
        <v>7</v>
      </c>
    </row>
    <row r="26" spans="1:4" x14ac:dyDescent="0.25">
      <c r="B26" t="s">
        <v>0</v>
      </c>
      <c r="C26">
        <v>688.15</v>
      </c>
      <c r="D26" t="s">
        <v>12</v>
      </c>
    </row>
    <row r="27" spans="1:4" x14ac:dyDescent="0.25">
      <c r="C27">
        <f>C29/C28</f>
        <v>3.1248000000000001E-2</v>
      </c>
      <c r="D27" s="10" t="s">
        <v>23</v>
      </c>
    </row>
    <row r="28" spans="1:4" x14ac:dyDescent="0.25">
      <c r="B28" t="s">
        <v>1</v>
      </c>
      <c r="C28">
        <v>0.125</v>
      </c>
    </row>
    <row r="29" spans="1:4" x14ac:dyDescent="0.25">
      <c r="B29" t="s">
        <v>2</v>
      </c>
      <c r="C29">
        <v>3.9060000000000002E-3</v>
      </c>
    </row>
    <row r="30" spans="1:4" x14ac:dyDescent="0.25">
      <c r="C30" s="2"/>
    </row>
    <row r="31" spans="1:4" x14ac:dyDescent="0.25">
      <c r="C31" s="2"/>
    </row>
    <row r="32" spans="1:4" x14ac:dyDescent="0.25">
      <c r="B32" s="5" t="s">
        <v>6</v>
      </c>
      <c r="C32" s="9">
        <f>(C33*C34)</f>
        <v>14.038590311999998</v>
      </c>
      <c r="D32" s="8" t="s">
        <v>8</v>
      </c>
    </row>
    <row r="33" spans="1:4" x14ac:dyDescent="0.25">
      <c r="B33" s="5" t="s">
        <v>0</v>
      </c>
      <c r="C33" s="5">
        <v>688.15</v>
      </c>
      <c r="D33" s="5" t="s">
        <v>17</v>
      </c>
    </row>
    <row r="34" spans="1:4" x14ac:dyDescent="0.25">
      <c r="B34" s="5"/>
      <c r="C34" s="5">
        <f>C36/C35</f>
        <v>2.0400479999999999E-2</v>
      </c>
      <c r="D34" s="10" t="s">
        <v>21</v>
      </c>
    </row>
    <row r="35" spans="1:4" x14ac:dyDescent="0.25">
      <c r="B35" s="5" t="s">
        <v>1</v>
      </c>
      <c r="C35" s="5">
        <v>0.125</v>
      </c>
      <c r="D35" s="5" t="s">
        <v>36</v>
      </c>
    </row>
    <row r="36" spans="1:4" x14ac:dyDescent="0.25">
      <c r="B36" s="5" t="s">
        <v>2</v>
      </c>
      <c r="C36" s="5">
        <v>2.5500599999999998E-3</v>
      </c>
      <c r="D36" s="5"/>
    </row>
    <row r="37" spans="1:4" x14ac:dyDescent="0.25">
      <c r="C37" s="2"/>
    </row>
    <row r="38" spans="1:4" x14ac:dyDescent="0.25">
      <c r="C38" s="2"/>
    </row>
    <row r="39" spans="1:4" x14ac:dyDescent="0.25">
      <c r="A39" t="s">
        <v>34</v>
      </c>
      <c r="B39" t="s">
        <v>6</v>
      </c>
      <c r="C39" s="6">
        <f>C40*C41</f>
        <v>19.819008</v>
      </c>
      <c r="D39" s="7" t="s">
        <v>14</v>
      </c>
    </row>
    <row r="40" spans="1:4" x14ac:dyDescent="0.25">
      <c r="B40" t="s">
        <v>0</v>
      </c>
      <c r="C40">
        <v>704</v>
      </c>
      <c r="D40" t="s">
        <v>17</v>
      </c>
    </row>
    <row r="41" spans="1:4" x14ac:dyDescent="0.25">
      <c r="C41">
        <f>C43/C42</f>
        <v>2.8152E-2</v>
      </c>
      <c r="D41" s="11" t="s">
        <v>15</v>
      </c>
    </row>
    <row r="42" spans="1:4" x14ac:dyDescent="0.25">
      <c r="B42" t="s">
        <v>1</v>
      </c>
      <c r="C42">
        <v>0.125</v>
      </c>
    </row>
    <row r="43" spans="1:4" x14ac:dyDescent="0.25">
      <c r="B43" t="s">
        <v>2</v>
      </c>
      <c r="C43">
        <v>3.519E-3</v>
      </c>
    </row>
    <row r="46" spans="1:4" x14ac:dyDescent="0.25">
      <c r="B46" t="s">
        <v>6</v>
      </c>
      <c r="C46" s="6">
        <f>C47*C48</f>
        <v>19.820606399999999</v>
      </c>
      <c r="D46" s="8" t="s">
        <v>9</v>
      </c>
    </row>
    <row r="47" spans="1:4" x14ac:dyDescent="0.25">
      <c r="B47" t="s">
        <v>0</v>
      </c>
      <c r="C47">
        <v>634.29999999999995</v>
      </c>
      <c r="D47" t="s">
        <v>12</v>
      </c>
    </row>
    <row r="48" spans="1:4" x14ac:dyDescent="0.25">
      <c r="C48">
        <f>C50/C49</f>
        <v>3.1248000000000001E-2</v>
      </c>
      <c r="D48" s="10" t="s">
        <v>16</v>
      </c>
    </row>
    <row r="49" spans="1:4" x14ac:dyDescent="0.25">
      <c r="B49" t="s">
        <v>1</v>
      </c>
      <c r="C49">
        <v>0.125</v>
      </c>
      <c r="D49" s="5"/>
    </row>
    <row r="50" spans="1:4" x14ac:dyDescent="0.25">
      <c r="B50" t="s">
        <v>2</v>
      </c>
      <c r="C50">
        <v>3.9060000000000002E-3</v>
      </c>
      <c r="D50" s="5"/>
    </row>
    <row r="51" spans="1:4" x14ac:dyDescent="0.25">
      <c r="C51" s="2"/>
    </row>
    <row r="52" spans="1:4" x14ac:dyDescent="0.25">
      <c r="C52" s="2"/>
    </row>
    <row r="53" spans="1:4" x14ac:dyDescent="0.25">
      <c r="B53" t="s">
        <v>6</v>
      </c>
      <c r="C53" s="1">
        <f>C54*C55</f>
        <v>14.37500416</v>
      </c>
      <c r="D53" t="s">
        <v>10</v>
      </c>
    </row>
    <row r="54" spans="1:4" x14ac:dyDescent="0.25">
      <c r="B54" t="s">
        <v>0</v>
      </c>
      <c r="C54">
        <v>704</v>
      </c>
      <c r="D54" s="11" t="s">
        <v>16</v>
      </c>
    </row>
    <row r="55" spans="1:4" x14ac:dyDescent="0.25">
      <c r="C55">
        <f>C57/C56</f>
        <v>2.0419039999999999E-2</v>
      </c>
    </row>
    <row r="56" spans="1:4" x14ac:dyDescent="0.25">
      <c r="B56" t="s">
        <v>1</v>
      </c>
      <c r="C56">
        <v>0.125</v>
      </c>
    </row>
    <row r="57" spans="1:4" x14ac:dyDescent="0.25">
      <c r="B57" t="s">
        <v>2</v>
      </c>
      <c r="C57">
        <v>2.5523799999999999E-3</v>
      </c>
    </row>
    <row r="58" spans="1:4" x14ac:dyDescent="0.25">
      <c r="C58" s="2"/>
    </row>
    <row r="59" spans="1:4" x14ac:dyDescent="0.25">
      <c r="C59" s="2"/>
    </row>
    <row r="60" spans="1:4" x14ac:dyDescent="0.25">
      <c r="A60" t="s">
        <v>34</v>
      </c>
      <c r="B60" t="s">
        <v>6</v>
      </c>
      <c r="C60" s="6">
        <f>C61*C62</f>
        <v>14.861959416000001</v>
      </c>
      <c r="D60" s="8" t="s">
        <v>24</v>
      </c>
    </row>
    <row r="61" spans="1:4" x14ac:dyDescent="0.25">
      <c r="B61" t="s">
        <v>0</v>
      </c>
      <c r="C61">
        <v>551.70000000000005</v>
      </c>
      <c r="D61" s="5" t="s">
        <v>17</v>
      </c>
    </row>
    <row r="62" spans="1:4" x14ac:dyDescent="0.25">
      <c r="C62">
        <f>C64/C63</f>
        <v>2.6938480000000001E-2</v>
      </c>
      <c r="D62" s="5"/>
    </row>
    <row r="63" spans="1:4" x14ac:dyDescent="0.25">
      <c r="B63" t="s">
        <v>1</v>
      </c>
      <c r="C63">
        <v>0.125</v>
      </c>
      <c r="D63" s="5"/>
    </row>
    <row r="64" spans="1:4" x14ac:dyDescent="0.25">
      <c r="B64" t="s">
        <v>2</v>
      </c>
      <c r="C64">
        <v>3.3673100000000001E-3</v>
      </c>
      <c r="D64" s="5"/>
    </row>
    <row r="67" spans="1:4" x14ac:dyDescent="0.25">
      <c r="A67" t="s">
        <v>34</v>
      </c>
      <c r="B67" t="s">
        <v>6</v>
      </c>
      <c r="C67" s="6">
        <f>C68*C69</f>
        <v>11.4312370104</v>
      </c>
      <c r="D67" s="7" t="s">
        <v>13</v>
      </c>
    </row>
    <row r="68" spans="1:4" x14ac:dyDescent="0.25">
      <c r="B68" t="s">
        <v>0</v>
      </c>
      <c r="C68">
        <v>678.27</v>
      </c>
      <c r="D68" t="s">
        <v>12</v>
      </c>
    </row>
    <row r="69" spans="1:4" x14ac:dyDescent="0.25">
      <c r="C69">
        <f>C71/C70</f>
        <v>1.685352E-2</v>
      </c>
    </row>
    <row r="70" spans="1:4" x14ac:dyDescent="0.25">
      <c r="B70" t="s">
        <v>1</v>
      </c>
      <c r="C70">
        <v>0.125</v>
      </c>
    </row>
    <row r="71" spans="1:4" x14ac:dyDescent="0.25">
      <c r="B71" t="s">
        <v>2</v>
      </c>
      <c r="C71">
        <v>2.10669E-3</v>
      </c>
    </row>
    <row r="74" spans="1:4" x14ac:dyDescent="0.25">
      <c r="A74" t="s">
        <v>34</v>
      </c>
      <c r="B74" t="s">
        <v>6</v>
      </c>
      <c r="C74" s="1">
        <f>C75*C76</f>
        <v>64</v>
      </c>
      <c r="D74" s="13" t="s">
        <v>27</v>
      </c>
    </row>
    <row r="75" spans="1:4" x14ac:dyDescent="0.25">
      <c r="B75" t="s">
        <v>0</v>
      </c>
      <c r="C75">
        <v>640</v>
      </c>
    </row>
    <row r="76" spans="1:4" x14ac:dyDescent="0.25">
      <c r="C76">
        <f>C78/C77</f>
        <v>0.1</v>
      </c>
    </row>
    <row r="77" spans="1:4" x14ac:dyDescent="0.25">
      <c r="B77" t="s">
        <v>1</v>
      </c>
      <c r="C77">
        <v>0.125</v>
      </c>
    </row>
    <row r="78" spans="1:4" x14ac:dyDescent="0.25">
      <c r="B78" t="s">
        <v>2</v>
      </c>
      <c r="C78">
        <v>1.2500000000000001E-2</v>
      </c>
    </row>
    <row r="81" spans="1:6" x14ac:dyDescent="0.25">
      <c r="A81" t="s">
        <v>34</v>
      </c>
      <c r="B81" t="s">
        <v>6</v>
      </c>
      <c r="C81" s="1">
        <f>C82*C83</f>
        <v>64.475000000000009</v>
      </c>
      <c r="D81" s="13" t="s">
        <v>26</v>
      </c>
    </row>
    <row r="82" spans="1:6" x14ac:dyDescent="0.25">
      <c r="B82" t="s">
        <v>0</v>
      </c>
      <c r="C82">
        <v>644.75</v>
      </c>
    </row>
    <row r="83" spans="1:6" x14ac:dyDescent="0.25">
      <c r="C83">
        <f>C85/C84</f>
        <v>0.1</v>
      </c>
    </row>
    <row r="84" spans="1:6" x14ac:dyDescent="0.25">
      <c r="B84" t="s">
        <v>1</v>
      </c>
      <c r="C84">
        <v>0.125</v>
      </c>
    </row>
    <row r="85" spans="1:6" x14ac:dyDescent="0.25">
      <c r="B85" t="s">
        <v>2</v>
      </c>
      <c r="C85">
        <v>1.2500000000000001E-2</v>
      </c>
    </row>
    <row r="88" spans="1:6" x14ac:dyDescent="0.25">
      <c r="A88" t="s">
        <v>34</v>
      </c>
      <c r="B88" t="s">
        <v>6</v>
      </c>
      <c r="C88" s="1">
        <f>C89*C90</f>
        <v>11.449984000000001</v>
      </c>
      <c r="D88" s="13" t="s">
        <v>29</v>
      </c>
    </row>
    <row r="89" spans="1:6" x14ac:dyDescent="0.25">
      <c r="B89" t="s">
        <v>0</v>
      </c>
      <c r="C89" s="11">
        <v>160</v>
      </c>
      <c r="D89" s="11" t="s">
        <v>28</v>
      </c>
      <c r="E89" s="11"/>
      <c r="F89" s="11"/>
    </row>
    <row r="90" spans="1:6" x14ac:dyDescent="0.25">
      <c r="C90">
        <f>C92/C91</f>
        <v>7.1562399999999998E-2</v>
      </c>
    </row>
    <row r="91" spans="1:6" x14ac:dyDescent="0.25">
      <c r="B91" t="s">
        <v>1</v>
      </c>
      <c r="C91">
        <v>0.125</v>
      </c>
    </row>
    <row r="92" spans="1:6" x14ac:dyDescent="0.25">
      <c r="B92" t="s">
        <v>2</v>
      </c>
      <c r="C92">
        <v>8.9452999999999998E-3</v>
      </c>
    </row>
    <row r="95" spans="1:6" ht="15.75" thickBot="1" x14ac:dyDescent="0.3">
      <c r="A95" t="s">
        <v>34</v>
      </c>
      <c r="B95" t="s">
        <v>6</v>
      </c>
      <c r="C95" s="1">
        <f>C96*C97</f>
        <v>30.488</v>
      </c>
      <c r="D95" s="13" t="s">
        <v>30</v>
      </c>
    </row>
    <row r="96" spans="1:6" x14ac:dyDescent="0.25">
      <c r="B96" t="s">
        <v>0</v>
      </c>
      <c r="C96">
        <v>152.44</v>
      </c>
      <c r="D96" s="18" t="s">
        <v>31</v>
      </c>
      <c r="E96" s="19"/>
    </row>
    <row r="97" spans="1:5" x14ac:dyDescent="0.25">
      <c r="C97">
        <f>C99/C98</f>
        <v>0.2</v>
      </c>
      <c r="D97" s="20"/>
      <c r="E97" s="21"/>
    </row>
    <row r="98" spans="1:5" x14ac:dyDescent="0.25">
      <c r="B98" t="s">
        <v>1</v>
      </c>
      <c r="C98">
        <v>0.125</v>
      </c>
      <c r="D98" s="20"/>
      <c r="E98" s="21"/>
    </row>
    <row r="99" spans="1:5" ht="15.75" thickBot="1" x14ac:dyDescent="0.3">
      <c r="B99" t="s">
        <v>2</v>
      </c>
      <c r="C99">
        <v>2.5000000000000001E-2</v>
      </c>
      <c r="D99" s="22"/>
      <c r="E99" s="23"/>
    </row>
    <row r="100" spans="1:5" x14ac:dyDescent="0.25">
      <c r="D100" s="14"/>
      <c r="E100" s="14"/>
    </row>
    <row r="101" spans="1:5" x14ac:dyDescent="0.25">
      <c r="D101" s="14"/>
      <c r="E101" s="14"/>
    </row>
    <row r="102" spans="1:5" x14ac:dyDescent="0.25">
      <c r="A102" t="s">
        <v>34</v>
      </c>
      <c r="B102" t="s">
        <v>6</v>
      </c>
      <c r="C102" s="1">
        <f>C103*C104</f>
        <v>40.462499999999999</v>
      </c>
      <c r="D102" s="15" t="s">
        <v>39</v>
      </c>
      <c r="E102" s="14"/>
    </row>
    <row r="103" spans="1:5" x14ac:dyDescent="0.25">
      <c r="B103" t="s">
        <v>0</v>
      </c>
      <c r="C103">
        <v>323.7</v>
      </c>
      <c r="D103" s="14"/>
      <c r="E103" s="14"/>
    </row>
    <row r="104" spans="1:5" x14ac:dyDescent="0.25">
      <c r="C104">
        <f>C106/C105</f>
        <v>0.125</v>
      </c>
      <c r="D104" s="14"/>
      <c r="E104" s="14"/>
    </row>
    <row r="105" spans="1:5" x14ac:dyDescent="0.25">
      <c r="B105" t="s">
        <v>1</v>
      </c>
      <c r="C105">
        <v>0.125</v>
      </c>
      <c r="D105" s="14"/>
      <c r="E105" s="14"/>
    </row>
    <row r="106" spans="1:5" x14ac:dyDescent="0.25">
      <c r="B106" t="s">
        <v>2</v>
      </c>
      <c r="C106">
        <v>1.5625E-2</v>
      </c>
      <c r="D106" s="14"/>
      <c r="E106" s="14"/>
    </row>
    <row r="107" spans="1:5" x14ac:dyDescent="0.25">
      <c r="D107" s="14"/>
      <c r="E107" s="14"/>
    </row>
    <row r="108" spans="1:5" x14ac:dyDescent="0.25">
      <c r="D108" s="14"/>
      <c r="E108" s="14"/>
    </row>
    <row r="109" spans="1:5" x14ac:dyDescent="0.25">
      <c r="A109" t="s">
        <v>34</v>
      </c>
      <c r="B109" t="s">
        <v>6</v>
      </c>
      <c r="C109" s="1">
        <f>C110*C111</f>
        <v>8.1911280000000009</v>
      </c>
      <c r="D109" s="15" t="s">
        <v>32</v>
      </c>
      <c r="E109" s="14"/>
    </row>
    <row r="110" spans="1:5" x14ac:dyDescent="0.25">
      <c r="B110" t="s">
        <v>0</v>
      </c>
      <c r="C110">
        <v>655.5</v>
      </c>
      <c r="D110" s="24" t="s">
        <v>33</v>
      </c>
      <c r="E110" s="24"/>
    </row>
    <row r="111" spans="1:5" x14ac:dyDescent="0.25">
      <c r="C111">
        <f>C113/C112</f>
        <v>1.2496E-2</v>
      </c>
      <c r="D111" s="24"/>
      <c r="E111" s="24"/>
    </row>
    <row r="112" spans="1:5" x14ac:dyDescent="0.25">
      <c r="B112" t="s">
        <v>1</v>
      </c>
      <c r="C112">
        <v>0.125</v>
      </c>
      <c r="D112" s="14"/>
      <c r="E112" s="14"/>
    </row>
    <row r="113" spans="1:5" x14ac:dyDescent="0.25">
      <c r="B113" t="s">
        <v>2</v>
      </c>
      <c r="C113">
        <v>1.562E-3</v>
      </c>
      <c r="D113" s="14"/>
      <c r="E113" s="14"/>
    </row>
    <row r="114" spans="1:5" x14ac:dyDescent="0.25">
      <c r="D114" s="14"/>
      <c r="E114" s="14"/>
    </row>
    <row r="115" spans="1:5" x14ac:dyDescent="0.25">
      <c r="D115" s="14"/>
      <c r="E115" s="14"/>
    </row>
    <row r="116" spans="1:5" x14ac:dyDescent="0.25">
      <c r="A116" t="s">
        <v>34</v>
      </c>
      <c r="B116" t="s">
        <v>6</v>
      </c>
      <c r="C116" s="1">
        <f>C117*C118</f>
        <v>14.848272000000001</v>
      </c>
      <c r="D116" s="16" t="s">
        <v>37</v>
      </c>
      <c r="E116" s="14"/>
    </row>
    <row r="117" spans="1:5" x14ac:dyDescent="0.25">
      <c r="B117" t="s">
        <v>0</v>
      </c>
      <c r="C117">
        <v>85.5</v>
      </c>
      <c r="D117" s="14"/>
      <c r="E117" s="14"/>
    </row>
    <row r="118" spans="1:5" x14ac:dyDescent="0.25">
      <c r="C118">
        <f>C120/C119</f>
        <v>0.17366400000000001</v>
      </c>
      <c r="D118" s="14"/>
      <c r="E118" s="14"/>
    </row>
    <row r="119" spans="1:5" x14ac:dyDescent="0.25">
      <c r="B119" t="s">
        <v>1</v>
      </c>
      <c r="C119">
        <v>0.125</v>
      </c>
      <c r="D119" s="14"/>
      <c r="E119" s="14"/>
    </row>
    <row r="120" spans="1:5" x14ac:dyDescent="0.25">
      <c r="B120" t="s">
        <v>2</v>
      </c>
      <c r="C120">
        <v>2.1708000000000002E-2</v>
      </c>
      <c r="D120" s="14"/>
      <c r="E120" s="14"/>
    </row>
    <row r="121" spans="1:5" x14ac:dyDescent="0.25">
      <c r="D121" s="14"/>
      <c r="E121" s="14"/>
    </row>
    <row r="122" spans="1:5" x14ac:dyDescent="0.25">
      <c r="D122" s="14"/>
      <c r="E122" s="14"/>
    </row>
    <row r="123" spans="1:5" x14ac:dyDescent="0.25">
      <c r="A123" t="s">
        <v>34</v>
      </c>
      <c r="B123" t="s">
        <v>6</v>
      </c>
      <c r="C123" s="1">
        <f>C124*C125</f>
        <v>120.13567999999999</v>
      </c>
      <c r="D123" s="15" t="s">
        <v>38</v>
      </c>
      <c r="E123" s="14"/>
    </row>
    <row r="124" spans="1:5" x14ac:dyDescent="0.25">
      <c r="B124" t="s">
        <v>0</v>
      </c>
      <c r="C124">
        <v>640</v>
      </c>
      <c r="D124" s="14"/>
      <c r="E124" s="14"/>
    </row>
    <row r="125" spans="1:5" x14ac:dyDescent="0.25">
      <c r="C125">
        <f>C127/C126</f>
        <v>0.18771199999999999</v>
      </c>
      <c r="D125" s="14"/>
      <c r="E125" s="14"/>
    </row>
    <row r="126" spans="1:5" x14ac:dyDescent="0.25">
      <c r="B126" t="s">
        <v>1</v>
      </c>
      <c r="C126">
        <v>0.125</v>
      </c>
      <c r="D126" s="14"/>
      <c r="E126" s="14"/>
    </row>
    <row r="127" spans="1:5" x14ac:dyDescent="0.25">
      <c r="B127" t="s">
        <v>2</v>
      </c>
      <c r="C127">
        <v>2.3463999999999999E-2</v>
      </c>
      <c r="D127" s="14"/>
      <c r="E127" s="14"/>
    </row>
    <row r="128" spans="1:5" x14ac:dyDescent="0.25">
      <c r="D128" s="14"/>
      <c r="E128" s="14"/>
    </row>
    <row r="129" spans="2:5" x14ac:dyDescent="0.25">
      <c r="D129" s="14"/>
      <c r="E129" s="14"/>
    </row>
    <row r="130" spans="2:5" x14ac:dyDescent="0.25">
      <c r="B130" t="s">
        <v>6</v>
      </c>
      <c r="C130" s="1">
        <f>C131*C132</f>
        <v>19.2</v>
      </c>
      <c r="D130" s="15" t="s">
        <v>40</v>
      </c>
      <c r="E130" s="14"/>
    </row>
    <row r="131" spans="2:5" x14ac:dyDescent="0.25">
      <c r="B131" t="s">
        <v>0</v>
      </c>
      <c r="C131">
        <v>640</v>
      </c>
      <c r="D131" s="17" t="s">
        <v>41</v>
      </c>
      <c r="E131" s="14"/>
    </row>
    <row r="132" spans="2:5" x14ac:dyDescent="0.25">
      <c r="C132">
        <f>C134/C133</f>
        <v>0.03</v>
      </c>
      <c r="D132" s="17" t="s">
        <v>42</v>
      </c>
      <c r="E132" s="14"/>
    </row>
    <row r="133" spans="2:5" x14ac:dyDescent="0.25">
      <c r="B133" t="s">
        <v>1</v>
      </c>
      <c r="C133">
        <v>0.125</v>
      </c>
      <c r="D133" s="14"/>
      <c r="E133" s="14"/>
    </row>
    <row r="134" spans="2:5" x14ac:dyDescent="0.25">
      <c r="B134" t="s">
        <v>2</v>
      </c>
      <c r="C134">
        <v>3.7499999999999999E-3</v>
      </c>
      <c r="D134" s="14"/>
      <c r="E134" s="14"/>
    </row>
    <row r="135" spans="2:5" x14ac:dyDescent="0.25">
      <c r="D135" s="14"/>
      <c r="E135" s="14"/>
    </row>
    <row r="136" spans="2:5" x14ac:dyDescent="0.25">
      <c r="D136" s="14"/>
      <c r="E136" s="14"/>
    </row>
    <row r="138" spans="2:5" ht="15.75" x14ac:dyDescent="0.25">
      <c r="C138" s="3">
        <f>C109+C102+C95+C88+C81+C74+C67+C60+C39+C25+C11+C4+C116+C123</f>
        <v>537.66479962640005</v>
      </c>
      <c r="D138" s="4" t="s">
        <v>3</v>
      </c>
    </row>
    <row r="141" spans="2:5" ht="15.75" x14ac:dyDescent="0.25">
      <c r="B141" t="s">
        <v>4</v>
      </c>
    </row>
    <row r="142" spans="2:5" x14ac:dyDescent="0.25">
      <c r="B142" t="s">
        <v>5</v>
      </c>
    </row>
  </sheetData>
  <mergeCells count="2">
    <mergeCell ref="D96:E99"/>
    <mergeCell ref="D110:E111"/>
  </mergeCell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Winegar</dc:creator>
  <cp:lastModifiedBy>Eric Winegar</cp:lastModifiedBy>
  <dcterms:created xsi:type="dcterms:W3CDTF">2022-03-01T00:36:36Z</dcterms:created>
  <dcterms:modified xsi:type="dcterms:W3CDTF">2024-04-01T19:19:30Z</dcterms:modified>
</cp:coreProperties>
</file>