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Todd Brooks - La Salle TX\"/>
    </mc:Choice>
  </mc:AlternateContent>
  <xr:revisionPtr revIDLastSave="0" documentId="13_ncr:1_{44BA4CC4-52DD-4827-AA38-D377DACAB489}" xr6:coauthVersionLast="47" xr6:coauthVersionMax="47" xr10:uidLastSave="{00000000-0000-0000-0000-000000000000}"/>
  <bookViews>
    <workbookView xWindow="40335" yWindow="930" windowWidth="33435" windowHeight="1836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66" i="1" l="1"/>
  <c r="C167" i="1"/>
  <c r="C161" i="1"/>
  <c r="C159" i="1" s="1"/>
  <c r="C154" i="1"/>
  <c r="C152" i="1" s="1"/>
  <c r="C147" i="1"/>
  <c r="C145" i="1" s="1"/>
  <c r="C140" i="1"/>
  <c r="C138" i="1" s="1"/>
  <c r="C133" i="1"/>
  <c r="C131" i="1" s="1"/>
  <c r="C128" i="1"/>
  <c r="C126" i="1" s="1"/>
  <c r="C124" i="1" s="1"/>
  <c r="C119" i="1"/>
  <c r="C117" i="1" s="1"/>
  <c r="C112" i="1"/>
  <c r="C110" i="1" s="1"/>
  <c r="C105" i="1"/>
  <c r="C103" i="1" s="1"/>
  <c r="C100" i="1"/>
  <c r="C98" i="1" s="1"/>
  <c r="C96" i="1" s="1"/>
  <c r="C93" i="1"/>
  <c r="C91" i="1"/>
  <c r="C89" i="1" s="1"/>
  <c r="C84" i="1" l="1"/>
  <c r="C82" i="1" s="1"/>
  <c r="C79" i="1"/>
  <c r="C77" i="1" s="1"/>
  <c r="C75" i="1" s="1"/>
  <c r="C70" i="1"/>
  <c r="C68" i="1" s="1"/>
  <c r="C63" i="1"/>
  <c r="C61" i="1" s="1"/>
  <c r="C58" i="1"/>
  <c r="C56" i="1" s="1"/>
  <c r="C54" i="1" s="1"/>
  <c r="C49" i="1"/>
  <c r="C47" i="1" s="1"/>
  <c r="C42" i="1"/>
  <c r="C40" i="1" s="1"/>
  <c r="C35" i="1"/>
  <c r="C33" i="1" s="1"/>
  <c r="C28" i="1"/>
  <c r="C26" i="1" s="1"/>
  <c r="C21" i="1"/>
  <c r="C19" i="1" s="1"/>
  <c r="C14" i="1"/>
  <c r="C12" i="1" s="1"/>
  <c r="C7" i="1"/>
  <c r="C5" i="1" s="1"/>
</calcChain>
</file>

<file path=xl/sharedStrings.xml><?xml version="1.0" encoding="utf-8"?>
<sst xmlns="http://schemas.openxmlformats.org/spreadsheetml/2006/main" count="150" uniqueCount="42">
  <si>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</si>
  <si>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</si>
  <si>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</si>
  <si>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</si>
  <si>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</si>
  <si>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</si>
  <si>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</si>
  <si>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Garza Ranch A Unit</t>
  </si>
  <si>
    <t>NDI from wellbore sale</t>
  </si>
  <si>
    <t>Garza Ranch B Unit</t>
  </si>
  <si>
    <t>Garza 4H and 5H NDI are different (.00899656 for 4H)</t>
  </si>
  <si>
    <t>JLH LIC C Unit</t>
  </si>
  <si>
    <t>JLH LIC E Unit</t>
  </si>
  <si>
    <t>JLH LIC F Unit</t>
  </si>
  <si>
    <t>DUC Well on Location</t>
  </si>
  <si>
    <t>JLH LIC B Unit</t>
  </si>
  <si>
    <t>JLH LIC B 20H has a different NDI than the 21H (.00717358)</t>
  </si>
  <si>
    <t>JLH LIC A Unit</t>
  </si>
  <si>
    <t>JLH LIC G Unit</t>
  </si>
  <si>
    <t>JLH LIC D Unit</t>
  </si>
  <si>
    <t>Bridwell Limited</t>
  </si>
  <si>
    <t>Smith A Unit</t>
  </si>
  <si>
    <t>Rathjen C Unit</t>
  </si>
  <si>
    <t>Smith B Unit</t>
  </si>
  <si>
    <t>3 Permits across the Rathjen C and Smith B Units</t>
  </si>
  <si>
    <t>Rathjen B Unit</t>
  </si>
  <si>
    <t>This NDI exceeds the 1% ORRI assignment</t>
  </si>
  <si>
    <t>Rathjen A Unit</t>
  </si>
  <si>
    <t>Liberatore Ranch A Unit</t>
  </si>
  <si>
    <t>Liberatore Ranch B Unit</t>
  </si>
  <si>
    <t>Barger A</t>
  </si>
  <si>
    <t>Scott Schulze</t>
  </si>
  <si>
    <t>Schulze Talbutt A/B</t>
  </si>
  <si>
    <t>The Schulze Talbutt A&amp;B NDI's do not match</t>
  </si>
  <si>
    <t>Talbut Trust N2H</t>
  </si>
  <si>
    <t>Talbutt North RME Well overlaps this unit</t>
  </si>
  <si>
    <t>Talbutt West RME Wells overlap this unit</t>
  </si>
  <si>
    <t>Miesch B Unit</t>
  </si>
  <si>
    <t>Miesch A Unit</t>
  </si>
  <si>
    <t xml:space="preserve">Upside potential! </t>
  </si>
  <si>
    <t>Upside potential?</t>
  </si>
  <si>
    <t>Selling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</si>
</sst>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5:E170"/>
  <sheetViews>
    <sheetView tabSelected="1" topLeftCell="A16" workbookViewId="0">
      <selection activeCell="D34" sqref="D34"/>
    </sheetView>
  </sheetViews>
  <sheetFormatPr defaultRowHeight="15" x14ac:dyDescent="0.25"/>
  <cols>
    <col min="2" max="2" width="20.140625" customWidth="1"/>
    <col min="3" max="3" width="12.140625" customWidth="1"/>
    <col min="4" max="4" width="53" customWidth="1"/>
    <col min="5" max="5" width="18.42578125" customWidth="1"/>
    <col min="6" max="6" width="10.140625" customWidth="1"/>
  </cols>
  <sheetData>
    <row r="5" spans="2:5" x14ac:dyDescent="0.25">
      <c r="B5" t="s">
        <v>6</v>
      </c>
      <c r="C5" s="1">
        <f>C6*C7</f>
        <v>16.865001683199999</v>
      </c>
      <c r="D5" t="s">
        <v>7</v>
      </c>
      <c r="E5" s="1"/>
    </row>
    <row r="6" spans="2:5" x14ac:dyDescent="0.25">
      <c r="B6" t="s">
        <v>0</v>
      </c>
      <c r="C6">
        <v>238.37</v>
      </c>
      <c r="D6" s="7" t="s">
        <v>39</v>
      </c>
    </row>
    <row r="7" spans="2:5" x14ac:dyDescent="0.25">
      <c r="C7">
        <f>C9/C8</f>
        <v>7.0751359999999999E-2</v>
      </c>
    </row>
    <row r="8" spans="2:5" x14ac:dyDescent="0.25">
      <c r="B8" t="s">
        <v>1</v>
      </c>
      <c r="C8">
        <v>0.125</v>
      </c>
    </row>
    <row r="9" spans="2:5" x14ac:dyDescent="0.25">
      <c r="B9" t="s">
        <v>2</v>
      </c>
      <c r="C9" s="6">
        <v>8.8439199999999999E-3</v>
      </c>
      <c r="D9" s="6" t="s">
        <v>8</v>
      </c>
    </row>
    <row r="10" spans="2:5" x14ac:dyDescent="0.25">
      <c r="C10" s="2"/>
    </row>
    <row r="11" spans="2:5" x14ac:dyDescent="0.25">
      <c r="C11" s="2"/>
    </row>
    <row r="12" spans="2:5" x14ac:dyDescent="0.25">
      <c r="B12" t="s">
        <v>6</v>
      </c>
      <c r="C12" s="1">
        <f>C13*C14</f>
        <v>28.802180730400003</v>
      </c>
      <c r="D12" t="s">
        <v>9</v>
      </c>
    </row>
    <row r="13" spans="2:5" x14ac:dyDescent="0.25">
      <c r="B13" t="s">
        <v>0</v>
      </c>
      <c r="C13">
        <v>395.23</v>
      </c>
      <c r="D13" s="5" t="s">
        <v>10</v>
      </c>
    </row>
    <row r="14" spans="2:5" x14ac:dyDescent="0.25">
      <c r="C14">
        <f>C16/C15</f>
        <v>7.2874480000000005E-2</v>
      </c>
    </row>
    <row r="15" spans="2:5" x14ac:dyDescent="0.25">
      <c r="B15" t="s">
        <v>1</v>
      </c>
      <c r="C15">
        <v>0.125</v>
      </c>
    </row>
    <row r="16" spans="2:5" x14ac:dyDescent="0.25">
      <c r="B16" t="s">
        <v>2</v>
      </c>
      <c r="C16">
        <v>9.1093100000000007E-3</v>
      </c>
    </row>
    <row r="17" spans="2:4" x14ac:dyDescent="0.25">
      <c r="C17" s="2"/>
    </row>
    <row r="18" spans="2:4" x14ac:dyDescent="0.25">
      <c r="C18" s="2"/>
    </row>
    <row r="19" spans="2:4" x14ac:dyDescent="0.25">
      <c r="B19" t="s">
        <v>6</v>
      </c>
      <c r="C19" s="1">
        <f>C20*C21</f>
        <v>29.293728000000002</v>
      </c>
      <c r="D19" t="s">
        <v>11</v>
      </c>
    </row>
    <row r="20" spans="2:4" x14ac:dyDescent="0.25">
      <c r="B20" t="s">
        <v>0</v>
      </c>
      <c r="C20">
        <v>400</v>
      </c>
    </row>
    <row r="21" spans="2:4" x14ac:dyDescent="0.25">
      <c r="C21">
        <f>C23/C22</f>
        <v>7.3234320000000006E-2</v>
      </c>
    </row>
    <row r="22" spans="2:4" x14ac:dyDescent="0.25">
      <c r="B22" t="s">
        <v>1</v>
      </c>
      <c r="C22">
        <v>0.125</v>
      </c>
    </row>
    <row r="23" spans="2:4" x14ac:dyDescent="0.25">
      <c r="B23" t="s">
        <v>2</v>
      </c>
      <c r="C23" s="6">
        <v>9.1542900000000007E-3</v>
      </c>
      <c r="D23" s="6" t="s">
        <v>8</v>
      </c>
    </row>
    <row r="24" spans="2:4" x14ac:dyDescent="0.25">
      <c r="C24" s="2"/>
    </row>
    <row r="25" spans="2:4" x14ac:dyDescent="0.25">
      <c r="C25" s="2"/>
    </row>
    <row r="26" spans="2:4" x14ac:dyDescent="0.25">
      <c r="B26" t="s">
        <v>6</v>
      </c>
      <c r="C26" s="1">
        <f>C27*C28</f>
        <v>15.533731615200002</v>
      </c>
      <c r="D26" t="s">
        <v>12</v>
      </c>
    </row>
    <row r="27" spans="2:4" x14ac:dyDescent="0.25">
      <c r="B27" t="s">
        <v>0</v>
      </c>
      <c r="C27">
        <v>212.11</v>
      </c>
    </row>
    <row r="28" spans="2:4" x14ac:dyDescent="0.25">
      <c r="C28">
        <f>C30/C29</f>
        <v>7.3234320000000006E-2</v>
      </c>
    </row>
    <row r="29" spans="2:4" x14ac:dyDescent="0.25">
      <c r="B29" t="s">
        <v>1</v>
      </c>
      <c r="C29">
        <v>0.125</v>
      </c>
    </row>
    <row r="30" spans="2:4" x14ac:dyDescent="0.25">
      <c r="B30" t="s">
        <v>2</v>
      </c>
      <c r="C30" s="6">
        <v>9.1542900000000007E-3</v>
      </c>
      <c r="D30" s="6" t="s">
        <v>8</v>
      </c>
    </row>
    <row r="31" spans="2:4" x14ac:dyDescent="0.25">
      <c r="C31" s="2"/>
    </row>
    <row r="32" spans="2:4" x14ac:dyDescent="0.25">
      <c r="C32" s="2"/>
    </row>
    <row r="33" spans="2:4" x14ac:dyDescent="0.25">
      <c r="B33" t="s">
        <v>6</v>
      </c>
      <c r="C33" s="1">
        <f>C34*C35</f>
        <v>15.087323360000001</v>
      </c>
      <c r="D33" t="s">
        <v>13</v>
      </c>
    </row>
    <row r="34" spans="2:4" x14ac:dyDescent="0.25">
      <c r="B34" t="s">
        <v>0</v>
      </c>
      <c r="C34">
        <v>253.16</v>
      </c>
      <c r="D34" s="7" t="s">
        <v>14</v>
      </c>
    </row>
    <row r="35" spans="2:4" x14ac:dyDescent="0.25">
      <c r="C35">
        <f>C37/C36</f>
        <v>5.9596000000000003E-2</v>
      </c>
      <c r="D35" s="7" t="s">
        <v>39</v>
      </c>
    </row>
    <row r="36" spans="2:4" x14ac:dyDescent="0.25">
      <c r="B36" t="s">
        <v>1</v>
      </c>
      <c r="C36">
        <v>0.125</v>
      </c>
    </row>
    <row r="37" spans="2:4" x14ac:dyDescent="0.25">
      <c r="B37" t="s">
        <v>2</v>
      </c>
      <c r="C37" s="6">
        <v>7.4495000000000004E-3</v>
      </c>
      <c r="D37" s="6" t="s">
        <v>8</v>
      </c>
    </row>
    <row r="38" spans="2:4" x14ac:dyDescent="0.25">
      <c r="C38" s="2"/>
    </row>
    <row r="39" spans="2:4" x14ac:dyDescent="0.25">
      <c r="C39" s="2"/>
    </row>
    <row r="40" spans="2:4" x14ac:dyDescent="0.25">
      <c r="B40" t="s">
        <v>6</v>
      </c>
      <c r="C40" s="1">
        <f>C41*C42</f>
        <v>14.368614888</v>
      </c>
      <c r="D40" t="s">
        <v>15</v>
      </c>
    </row>
    <row r="41" spans="2:4" x14ac:dyDescent="0.25">
      <c r="B41" t="s">
        <v>0</v>
      </c>
      <c r="C41">
        <v>241.1</v>
      </c>
      <c r="D41" s="5" t="s">
        <v>16</v>
      </c>
    </row>
    <row r="42" spans="2:4" x14ac:dyDescent="0.25">
      <c r="C42">
        <f>C44/C43</f>
        <v>5.9596080000000003E-2</v>
      </c>
    </row>
    <row r="43" spans="2:4" x14ac:dyDescent="0.25">
      <c r="B43" t="s">
        <v>1</v>
      </c>
      <c r="C43">
        <v>0.125</v>
      </c>
    </row>
    <row r="44" spans="2:4" x14ac:dyDescent="0.25">
      <c r="B44" t="s">
        <v>2</v>
      </c>
      <c r="C44">
        <v>7.4495100000000003E-3</v>
      </c>
    </row>
    <row r="46" spans="2:4" x14ac:dyDescent="0.25">
      <c r="C46" s="2"/>
    </row>
    <row r="47" spans="2:4" x14ac:dyDescent="0.25">
      <c r="B47" t="s">
        <v>6</v>
      </c>
      <c r="C47" s="1">
        <f>C48*C49</f>
        <v>25.886937894400003</v>
      </c>
      <c r="D47" t="s">
        <v>17</v>
      </c>
    </row>
    <row r="48" spans="2:4" x14ac:dyDescent="0.25">
      <c r="B48" t="s">
        <v>0</v>
      </c>
      <c r="C48">
        <v>326.92</v>
      </c>
    </row>
    <row r="49" spans="2:4" x14ac:dyDescent="0.25">
      <c r="C49">
        <f>C51/C50</f>
        <v>7.9184320000000002E-2</v>
      </c>
    </row>
    <row r="50" spans="2:4" x14ac:dyDescent="0.25">
      <c r="B50" t="s">
        <v>1</v>
      </c>
      <c r="C50">
        <v>0.125</v>
      </c>
    </row>
    <row r="51" spans="2:4" x14ac:dyDescent="0.25">
      <c r="B51" t="s">
        <v>2</v>
      </c>
      <c r="C51">
        <v>9.8980400000000003E-3</v>
      </c>
    </row>
    <row r="52" spans="2:4" x14ac:dyDescent="0.25">
      <c r="C52" s="2"/>
    </row>
    <row r="53" spans="2:4" x14ac:dyDescent="0.25">
      <c r="C53" s="2"/>
    </row>
    <row r="54" spans="2:4" x14ac:dyDescent="0.25">
      <c r="B54" t="s">
        <v>6</v>
      </c>
      <c r="C54" s="1">
        <f>C55*C56</f>
        <v>12.9657170272</v>
      </c>
      <c r="D54" t="s">
        <v>18</v>
      </c>
    </row>
    <row r="55" spans="2:4" x14ac:dyDescent="0.25">
      <c r="B55" t="s">
        <v>0</v>
      </c>
      <c r="C55">
        <v>275.98</v>
      </c>
    </row>
    <row r="56" spans="2:4" x14ac:dyDescent="0.25">
      <c r="C56">
        <f>C58/C57</f>
        <v>4.6980639999999997E-2</v>
      </c>
    </row>
    <row r="57" spans="2:4" x14ac:dyDescent="0.25">
      <c r="B57" t="s">
        <v>1</v>
      </c>
      <c r="C57">
        <v>0.125</v>
      </c>
    </row>
    <row r="58" spans="2:4" x14ac:dyDescent="0.25">
      <c r="B58" t="s">
        <v>2</v>
      </c>
      <c r="C58">
        <f>0.00128613+0.00458645</f>
        <v>5.8725799999999996E-3</v>
      </c>
    </row>
    <row r="59" spans="2:4" x14ac:dyDescent="0.25">
      <c r="C59" s="2"/>
    </row>
    <row r="60" spans="2:4" x14ac:dyDescent="0.25">
      <c r="C60" s="2"/>
    </row>
    <row r="61" spans="2:4" x14ac:dyDescent="0.25">
      <c r="B61" t="s">
        <v>6</v>
      </c>
      <c r="C61" s="1">
        <f>C62*C63</f>
        <v>15.021132168000001</v>
      </c>
      <c r="D61" t="s">
        <v>19</v>
      </c>
    </row>
    <row r="62" spans="2:4" x14ac:dyDescent="0.25">
      <c r="B62" t="s">
        <v>0</v>
      </c>
      <c r="C62">
        <v>271.41000000000003</v>
      </c>
    </row>
    <row r="63" spans="2:4" x14ac:dyDescent="0.25">
      <c r="C63">
        <f>C65/C64</f>
        <v>5.53448E-2</v>
      </c>
    </row>
    <row r="64" spans="2:4" x14ac:dyDescent="0.25">
      <c r="B64" t="s">
        <v>1</v>
      </c>
      <c r="C64">
        <v>0.125</v>
      </c>
    </row>
    <row r="65" spans="2:4" x14ac:dyDescent="0.25">
      <c r="B65" t="s">
        <v>2</v>
      </c>
      <c r="C65">
        <v>6.9180999999999999E-3</v>
      </c>
    </row>
    <row r="66" spans="2:4" x14ac:dyDescent="0.25">
      <c r="C66" s="2"/>
    </row>
    <row r="67" spans="2:4" x14ac:dyDescent="0.25">
      <c r="C67" s="2"/>
    </row>
    <row r="68" spans="2:4" x14ac:dyDescent="0.25">
      <c r="B68" t="s">
        <v>6</v>
      </c>
      <c r="C68" s="1">
        <f>C69*C70</f>
        <v>33.7408</v>
      </c>
      <c r="D68" t="s">
        <v>20</v>
      </c>
    </row>
    <row r="69" spans="2:4" x14ac:dyDescent="0.25">
      <c r="B69" t="s">
        <v>0</v>
      </c>
      <c r="C69">
        <v>421.76</v>
      </c>
    </row>
    <row r="70" spans="2:4" x14ac:dyDescent="0.25">
      <c r="C70">
        <f>C72/C71</f>
        <v>0.08</v>
      </c>
    </row>
    <row r="71" spans="2:4" x14ac:dyDescent="0.25">
      <c r="B71" t="s">
        <v>1</v>
      </c>
      <c r="C71">
        <v>0.125</v>
      </c>
    </row>
    <row r="72" spans="2:4" x14ac:dyDescent="0.25">
      <c r="B72" t="s">
        <v>2</v>
      </c>
      <c r="C72">
        <v>0.01</v>
      </c>
    </row>
    <row r="73" spans="2:4" x14ac:dyDescent="0.25">
      <c r="C73" s="2"/>
    </row>
    <row r="74" spans="2:4" x14ac:dyDescent="0.25">
      <c r="C74" s="2"/>
    </row>
    <row r="75" spans="2:4" x14ac:dyDescent="0.25">
      <c r="B75" t="s">
        <v>6</v>
      </c>
      <c r="C75" s="1">
        <f>C76*C77</f>
        <v>19.9623888544</v>
      </c>
      <c r="D75" t="s">
        <v>21</v>
      </c>
    </row>
    <row r="76" spans="2:4" x14ac:dyDescent="0.25">
      <c r="B76" t="s">
        <v>0</v>
      </c>
      <c r="C76">
        <v>286.83999999999997</v>
      </c>
      <c r="D76" s="7" t="s">
        <v>39</v>
      </c>
    </row>
    <row r="77" spans="2:4" x14ac:dyDescent="0.25">
      <c r="C77">
        <f>C79/C78</f>
        <v>6.9594160000000002E-2</v>
      </c>
    </row>
    <row r="78" spans="2:4" x14ac:dyDescent="0.25">
      <c r="B78" t="s">
        <v>1</v>
      </c>
      <c r="C78">
        <v>0.125</v>
      </c>
    </row>
    <row r="79" spans="2:4" x14ac:dyDescent="0.25">
      <c r="B79" t="s">
        <v>2</v>
      </c>
      <c r="C79">
        <f>0.00286012+0.00583915</f>
        <v>8.6992700000000003E-3</v>
      </c>
    </row>
    <row r="80" spans="2:4" x14ac:dyDescent="0.25">
      <c r="C80" s="2"/>
    </row>
    <row r="81" spans="2:4" x14ac:dyDescent="0.25">
      <c r="C81" s="2"/>
    </row>
    <row r="82" spans="2:4" x14ac:dyDescent="0.25">
      <c r="B82" t="s">
        <v>6</v>
      </c>
      <c r="C82" s="1">
        <f>C83*C84</f>
        <v>28.4496</v>
      </c>
      <c r="D82" t="s">
        <v>22</v>
      </c>
    </row>
    <row r="83" spans="2:4" x14ac:dyDescent="0.25">
      <c r="B83" t="s">
        <v>0</v>
      </c>
      <c r="C83">
        <v>355.62</v>
      </c>
      <c r="D83" s="7" t="s">
        <v>24</v>
      </c>
    </row>
    <row r="84" spans="2:4" x14ac:dyDescent="0.25">
      <c r="C84">
        <f>C86/C85</f>
        <v>0.08</v>
      </c>
      <c r="D84" s="7" t="s">
        <v>39</v>
      </c>
    </row>
    <row r="85" spans="2:4" x14ac:dyDescent="0.25">
      <c r="B85" t="s">
        <v>1</v>
      </c>
      <c r="C85">
        <v>0.125</v>
      </c>
    </row>
    <row r="86" spans="2:4" x14ac:dyDescent="0.25">
      <c r="B86" t="s">
        <v>2</v>
      </c>
      <c r="C86" s="6">
        <v>0.01</v>
      </c>
      <c r="D86" s="6" t="s">
        <v>8</v>
      </c>
    </row>
    <row r="87" spans="2:4" x14ac:dyDescent="0.25">
      <c r="C87" s="2"/>
    </row>
    <row r="88" spans="2:4" x14ac:dyDescent="0.25">
      <c r="C88" s="2"/>
    </row>
    <row r="89" spans="2:4" x14ac:dyDescent="0.25">
      <c r="B89" t="s">
        <v>6</v>
      </c>
      <c r="C89" s="1">
        <f>C90*C91</f>
        <v>19.4436006912</v>
      </c>
      <c r="D89" t="s">
        <v>23</v>
      </c>
    </row>
    <row r="90" spans="2:4" x14ac:dyDescent="0.25">
      <c r="B90" t="s">
        <v>0</v>
      </c>
      <c r="C90">
        <v>280.44</v>
      </c>
      <c r="D90" s="7" t="s">
        <v>24</v>
      </c>
    </row>
    <row r="91" spans="2:4" x14ac:dyDescent="0.25">
      <c r="C91">
        <f>C93/C92</f>
        <v>6.9332480000000002E-2</v>
      </c>
      <c r="D91" s="7" t="s">
        <v>39</v>
      </c>
    </row>
    <row r="92" spans="2:4" x14ac:dyDescent="0.25">
      <c r="B92" t="s">
        <v>1</v>
      </c>
      <c r="C92">
        <v>0.125</v>
      </c>
    </row>
    <row r="93" spans="2:4" x14ac:dyDescent="0.25">
      <c r="B93" t="s">
        <v>2</v>
      </c>
      <c r="C93">
        <f>0.00286013+0.00580643</f>
        <v>8.6665600000000002E-3</v>
      </c>
    </row>
    <row r="94" spans="2:4" x14ac:dyDescent="0.25">
      <c r="C94" s="2"/>
    </row>
    <row r="95" spans="2:4" x14ac:dyDescent="0.25">
      <c r="C95" s="2"/>
    </row>
    <row r="96" spans="2:4" x14ac:dyDescent="0.25">
      <c r="B96" t="s">
        <v>6</v>
      </c>
      <c r="C96" s="1">
        <f>C97*C98</f>
        <v>32.179056465600006</v>
      </c>
      <c r="D96" t="s">
        <v>25</v>
      </c>
    </row>
    <row r="97" spans="2:4" x14ac:dyDescent="0.25">
      <c r="B97" t="s">
        <v>0</v>
      </c>
      <c r="C97">
        <v>376.29</v>
      </c>
      <c r="D97" s="5" t="s">
        <v>26</v>
      </c>
    </row>
    <row r="98" spans="2:4" x14ac:dyDescent="0.25">
      <c r="C98">
        <f>C100/C99</f>
        <v>8.5516640000000005E-2</v>
      </c>
      <c r="D98" s="7" t="s">
        <v>39</v>
      </c>
    </row>
    <row r="99" spans="2:4" x14ac:dyDescent="0.25">
      <c r="B99" t="s">
        <v>1</v>
      </c>
      <c r="C99">
        <v>0.125</v>
      </c>
    </row>
    <row r="100" spans="2:4" x14ac:dyDescent="0.25">
      <c r="B100" t="s">
        <v>2</v>
      </c>
      <c r="C100" s="6">
        <f>0.00992338+0.0007662</f>
        <v>1.0689580000000001E-2</v>
      </c>
      <c r="D100" s="6" t="s">
        <v>8</v>
      </c>
    </row>
    <row r="101" spans="2:4" x14ac:dyDescent="0.25">
      <c r="C101" s="2"/>
    </row>
    <row r="102" spans="2:4" x14ac:dyDescent="0.25">
      <c r="C102" s="2"/>
    </row>
    <row r="103" spans="2:4" x14ac:dyDescent="0.25">
      <c r="B103" t="s">
        <v>6</v>
      </c>
      <c r="C103" s="1">
        <f>C104*C105</f>
        <v>35.2864</v>
      </c>
      <c r="D103" t="s">
        <v>27</v>
      </c>
    </row>
    <row r="104" spans="2:4" x14ac:dyDescent="0.25">
      <c r="B104" t="s">
        <v>0</v>
      </c>
      <c r="C104">
        <v>441.08</v>
      </c>
    </row>
    <row r="105" spans="2:4" x14ac:dyDescent="0.25">
      <c r="C105">
        <f>C107/C106</f>
        <v>0.08</v>
      </c>
    </row>
    <row r="106" spans="2:4" x14ac:dyDescent="0.25">
      <c r="B106" t="s">
        <v>1</v>
      </c>
      <c r="C106">
        <v>0.125</v>
      </c>
    </row>
    <row r="107" spans="2:4" x14ac:dyDescent="0.25">
      <c r="B107" t="s">
        <v>2</v>
      </c>
      <c r="C107" s="6">
        <v>0.01</v>
      </c>
      <c r="D107" s="6" t="s">
        <v>8</v>
      </c>
    </row>
    <row r="108" spans="2:4" x14ac:dyDescent="0.25">
      <c r="C108" s="2"/>
    </row>
    <row r="109" spans="2:4" x14ac:dyDescent="0.25">
      <c r="C109" s="2"/>
    </row>
    <row r="110" spans="2:4" x14ac:dyDescent="0.25">
      <c r="B110" t="s">
        <v>6</v>
      </c>
      <c r="C110" s="1">
        <f>C111*C112</f>
        <v>29.078208</v>
      </c>
      <c r="D110" t="s">
        <v>28</v>
      </c>
    </row>
    <row r="111" spans="2:4" x14ac:dyDescent="0.25">
      <c r="B111" t="s">
        <v>0</v>
      </c>
      <c r="C111">
        <v>400</v>
      </c>
      <c r="D111" s="7" t="s">
        <v>39</v>
      </c>
    </row>
    <row r="112" spans="2:4" x14ac:dyDescent="0.25">
      <c r="C112">
        <f>C114/C113</f>
        <v>7.269552E-2</v>
      </c>
    </row>
    <row r="113" spans="2:4" x14ac:dyDescent="0.25">
      <c r="B113" t="s">
        <v>1</v>
      </c>
      <c r="C113">
        <v>0.125</v>
      </c>
    </row>
    <row r="114" spans="2:4" x14ac:dyDescent="0.25">
      <c r="B114" t="s">
        <v>2</v>
      </c>
      <c r="C114" s="6">
        <v>9.0869399999999999E-3</v>
      </c>
      <c r="D114" s="6" t="s">
        <v>8</v>
      </c>
    </row>
    <row r="115" spans="2:4" x14ac:dyDescent="0.25">
      <c r="C115" s="2"/>
    </row>
    <row r="116" spans="2:4" x14ac:dyDescent="0.25">
      <c r="C116" s="2"/>
    </row>
    <row r="117" spans="2:4" x14ac:dyDescent="0.25">
      <c r="B117" t="s">
        <v>6</v>
      </c>
      <c r="C117" s="1">
        <f>C118*C119</f>
        <v>21.266799303999999</v>
      </c>
      <c r="D117" t="s">
        <v>29</v>
      </c>
    </row>
    <row r="118" spans="2:4" x14ac:dyDescent="0.25">
      <c r="B118" t="s">
        <v>0</v>
      </c>
      <c r="C118">
        <v>306.58999999999997</v>
      </c>
    </row>
    <row r="119" spans="2:4" x14ac:dyDescent="0.25">
      <c r="C119">
        <f>C121/C120</f>
        <v>6.9365599999999999E-2</v>
      </c>
    </row>
    <row r="120" spans="2:4" x14ac:dyDescent="0.25">
      <c r="B120" t="s">
        <v>1</v>
      </c>
      <c r="C120">
        <v>0.125</v>
      </c>
    </row>
    <row r="121" spans="2:4" x14ac:dyDescent="0.25">
      <c r="B121" t="s">
        <v>2</v>
      </c>
      <c r="C121" s="6">
        <v>8.6706999999999999E-3</v>
      </c>
      <c r="D121" s="6" t="s">
        <v>8</v>
      </c>
    </row>
    <row r="122" spans="2:4" x14ac:dyDescent="0.25">
      <c r="C122" s="2"/>
    </row>
    <row r="123" spans="2:4" x14ac:dyDescent="0.25">
      <c r="C123" s="2"/>
    </row>
    <row r="124" spans="2:4" x14ac:dyDescent="0.25">
      <c r="B124" t="s">
        <v>6</v>
      </c>
      <c r="C124" s="1">
        <f>C125*C126</f>
        <v>11.779565068</v>
      </c>
      <c r="D124" t="s">
        <v>30</v>
      </c>
    </row>
    <row r="125" spans="2:4" x14ac:dyDescent="0.25">
      <c r="B125" t="s">
        <v>0</v>
      </c>
      <c r="C125">
        <v>157.44999999999999</v>
      </c>
      <c r="D125" s="7" t="s">
        <v>40</v>
      </c>
    </row>
    <row r="126" spans="2:4" x14ac:dyDescent="0.25">
      <c r="C126">
        <f>C128/C127</f>
        <v>7.4814640000000002E-2</v>
      </c>
    </row>
    <row r="127" spans="2:4" x14ac:dyDescent="0.25">
      <c r="B127" t="s">
        <v>1</v>
      </c>
      <c r="C127">
        <v>0.125</v>
      </c>
    </row>
    <row r="128" spans="2:4" x14ac:dyDescent="0.25">
      <c r="B128" t="s">
        <v>2</v>
      </c>
      <c r="C128">
        <f>0.00422783+0.003271+0.001853</f>
        <v>9.3518300000000002E-3</v>
      </c>
    </row>
    <row r="129" spans="2:4" x14ac:dyDescent="0.25">
      <c r="C129" s="2"/>
    </row>
    <row r="130" spans="2:4" x14ac:dyDescent="0.25">
      <c r="C130" s="2"/>
    </row>
    <row r="131" spans="2:4" x14ac:dyDescent="0.25">
      <c r="B131" t="s">
        <v>6</v>
      </c>
      <c r="C131" s="1">
        <f>C132*C133</f>
        <v>25.6</v>
      </c>
      <c r="D131" t="s">
        <v>31</v>
      </c>
    </row>
    <row r="132" spans="2:4" x14ac:dyDescent="0.25">
      <c r="B132" t="s">
        <v>0</v>
      </c>
      <c r="C132">
        <v>320</v>
      </c>
      <c r="D132" s="7" t="s">
        <v>39</v>
      </c>
    </row>
    <row r="133" spans="2:4" x14ac:dyDescent="0.25">
      <c r="C133">
        <f>C135/C134</f>
        <v>0.08</v>
      </c>
    </row>
    <row r="134" spans="2:4" x14ac:dyDescent="0.25">
      <c r="B134" t="s">
        <v>1</v>
      </c>
      <c r="C134">
        <v>0.125</v>
      </c>
    </row>
    <row r="135" spans="2:4" x14ac:dyDescent="0.25">
      <c r="B135" t="s">
        <v>2</v>
      </c>
      <c r="C135" s="6">
        <v>0.01</v>
      </c>
      <c r="D135" s="6" t="s">
        <v>8</v>
      </c>
    </row>
    <row r="136" spans="2:4" x14ac:dyDescent="0.25">
      <c r="C136" s="2"/>
    </row>
    <row r="137" spans="2:4" x14ac:dyDescent="0.25">
      <c r="C137" s="2"/>
    </row>
    <row r="138" spans="2:4" x14ac:dyDescent="0.25">
      <c r="B138" t="s">
        <v>6</v>
      </c>
      <c r="C138" s="1">
        <f>C139*C140</f>
        <v>20.484335769600001</v>
      </c>
      <c r="D138" t="s">
        <v>32</v>
      </c>
    </row>
    <row r="139" spans="2:4" x14ac:dyDescent="0.25">
      <c r="B139" t="s">
        <v>0</v>
      </c>
      <c r="C139">
        <v>709.04</v>
      </c>
      <c r="D139" s="5" t="s">
        <v>33</v>
      </c>
    </row>
    <row r="140" spans="2:4" x14ac:dyDescent="0.25">
      <c r="C140">
        <f>C142/C141</f>
        <v>2.8890240000000001E-2</v>
      </c>
      <c r="D140" s="7" t="s">
        <v>39</v>
      </c>
    </row>
    <row r="141" spans="2:4" x14ac:dyDescent="0.25">
      <c r="B141" t="s">
        <v>1</v>
      </c>
      <c r="C141">
        <v>0.125</v>
      </c>
    </row>
    <row r="142" spans="2:4" x14ac:dyDescent="0.25">
      <c r="B142" t="s">
        <v>2</v>
      </c>
      <c r="C142" s="6">
        <v>3.6112800000000001E-3</v>
      </c>
      <c r="D142" s="6" t="s">
        <v>8</v>
      </c>
    </row>
    <row r="143" spans="2:4" x14ac:dyDescent="0.25">
      <c r="C143" s="2"/>
    </row>
    <row r="144" spans="2:4" x14ac:dyDescent="0.25">
      <c r="C144" s="2"/>
    </row>
    <row r="145" spans="2:4" x14ac:dyDescent="0.25">
      <c r="B145" t="s">
        <v>6</v>
      </c>
      <c r="C145" s="1">
        <f>C146*C147</f>
        <v>78.096000000000004</v>
      </c>
      <c r="D145" t="s">
        <v>34</v>
      </c>
    </row>
    <row r="146" spans="2:4" x14ac:dyDescent="0.25">
      <c r="B146" t="s">
        <v>0</v>
      </c>
      <c r="C146">
        <v>976.2</v>
      </c>
      <c r="D146" s="8" t="s">
        <v>36</v>
      </c>
    </row>
    <row r="147" spans="2:4" x14ac:dyDescent="0.25">
      <c r="C147">
        <f>C149/C148</f>
        <v>0.08</v>
      </c>
      <c r="D147" s="8" t="s">
        <v>35</v>
      </c>
    </row>
    <row r="148" spans="2:4" x14ac:dyDescent="0.25">
      <c r="B148" t="s">
        <v>1</v>
      </c>
      <c r="C148">
        <v>0.125</v>
      </c>
      <c r="D148" s="7" t="s">
        <v>39</v>
      </c>
    </row>
    <row r="149" spans="2:4" x14ac:dyDescent="0.25">
      <c r="B149" t="s">
        <v>2</v>
      </c>
      <c r="C149" s="6">
        <v>0.01</v>
      </c>
    </row>
    <row r="150" spans="2:4" x14ac:dyDescent="0.25">
      <c r="C150" s="2"/>
    </row>
    <row r="151" spans="2:4" x14ac:dyDescent="0.25">
      <c r="C151" s="2"/>
    </row>
    <row r="152" spans="2:4" x14ac:dyDescent="0.25">
      <c r="B152" t="s">
        <v>6</v>
      </c>
      <c r="C152" s="1">
        <f>C153*C154</f>
        <v>8.0779955807999997</v>
      </c>
      <c r="D152" t="s">
        <v>37</v>
      </c>
    </row>
    <row r="153" spans="2:4" x14ac:dyDescent="0.25">
      <c r="B153" t="s">
        <v>0</v>
      </c>
      <c r="C153">
        <v>307.38</v>
      </c>
    </row>
    <row r="154" spans="2:4" x14ac:dyDescent="0.25">
      <c r="C154">
        <f>C156/C155</f>
        <v>2.628016E-2</v>
      </c>
    </row>
    <row r="155" spans="2:4" x14ac:dyDescent="0.25">
      <c r="B155" t="s">
        <v>1</v>
      </c>
      <c r="C155">
        <v>0.125</v>
      </c>
    </row>
    <row r="156" spans="2:4" x14ac:dyDescent="0.25">
      <c r="B156" t="s">
        <v>2</v>
      </c>
      <c r="C156">
        <v>3.28502E-3</v>
      </c>
    </row>
    <row r="157" spans="2:4" x14ac:dyDescent="0.25">
      <c r="C157" s="2"/>
    </row>
    <row r="158" spans="2:4" x14ac:dyDescent="0.25">
      <c r="C158" s="2"/>
    </row>
    <row r="159" spans="2:4" x14ac:dyDescent="0.25">
      <c r="B159" t="s">
        <v>6</v>
      </c>
      <c r="C159" s="1">
        <f>C160*C161</f>
        <v>2.6666640704</v>
      </c>
      <c r="D159" t="s">
        <v>38</v>
      </c>
    </row>
    <row r="160" spans="2:4" x14ac:dyDescent="0.25">
      <c r="B160" t="s">
        <v>0</v>
      </c>
      <c r="C160">
        <v>101.47</v>
      </c>
    </row>
    <row r="161" spans="2:4" x14ac:dyDescent="0.25">
      <c r="C161">
        <f>C163/C162</f>
        <v>2.6280319999999999E-2</v>
      </c>
    </row>
    <row r="162" spans="2:4" x14ac:dyDescent="0.25">
      <c r="B162" t="s">
        <v>1</v>
      </c>
      <c r="C162">
        <v>0.125</v>
      </c>
    </row>
    <row r="163" spans="2:4" x14ac:dyDescent="0.25">
      <c r="B163" t="s">
        <v>2</v>
      </c>
      <c r="C163">
        <v>3.2850399999999999E-3</v>
      </c>
    </row>
    <row r="165" spans="2:4" x14ac:dyDescent="0.25">
      <c r="C165" s="2"/>
    </row>
    <row r="166" spans="2:4" ht="15.75" x14ac:dyDescent="0.25">
      <c r="C166" s="3">
        <f>C5+C12+C19+C26+C33+C40+C47+C54+C61+C68+C75+C82+C89+C96+C103+C110+C117+C124+C131+C138+C145+C152+C159</f>
        <v>539.93578117040011</v>
      </c>
      <c r="D166" s="4" t="s">
        <v>3</v>
      </c>
    </row>
    <row r="167" spans="2:4" ht="15.75" x14ac:dyDescent="0.25">
      <c r="C167" s="3">
        <f>C166*0.5</f>
        <v>269.96789058520005</v>
      </c>
      <c r="D167" s="4" t="s">
        <v>41</v>
      </c>
    </row>
    <row r="169" spans="2:4" ht="15.75" x14ac:dyDescent="0.25">
      <c r="B169" t="s">
        <v>4</v>
      </c>
    </row>
    <row r="170" spans="2:4" x14ac:dyDescent="0.25">
      <c r="B170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2025-03-11T22:49:55Z</dcterms:modified>
</cp:coreProperties>
</file>